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65" yWindow="0" windowWidth="18720" windowHeight="13740" tabRatio="695"/>
  </bookViews>
  <sheets>
    <sheet name="Instrukcja" sheetId="7" r:id="rId1"/>
    <sheet name="I - Dane podstawowe" sheetId="8" r:id="rId2"/>
    <sheet name="II - Zarządzanie" sheetId="1" r:id="rId3"/>
    <sheet name="III - Ryzyko" sheetId="3" r:id="rId4"/>
    <sheet name="IV - Linie biznesowe" sheetId="4" r:id="rId5"/>
    <sheet name="Słownik" sheetId="2" r:id="rId6"/>
  </sheets>
  <definedNames>
    <definedName name="Poziomy2">Słownik!$D$3:$E$5</definedName>
    <definedName name="Poziomy5">Słownik!$A$3:$B$8</definedName>
    <definedName name="_xlnm.Print_Titles" localSheetId="2">'II - Zarządzanie'!$1:$5</definedName>
    <definedName name="_xlnm.Print_Titles" localSheetId="3">'III - Ryzyko'!$1:$5</definedName>
    <definedName name="_xlnm.Print_Titles" localSheetId="4">'IV - Linie biznesowe'!$1:$5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1" l="1"/>
  <c r="I8" i="4" l="1"/>
  <c r="H8" i="4"/>
  <c r="I7" i="4"/>
  <c r="H7" i="4"/>
  <c r="I6" i="4"/>
  <c r="H6" i="4"/>
  <c r="I3" i="4"/>
  <c r="I2" i="4"/>
  <c r="I1" i="4"/>
  <c r="I13" i="3"/>
  <c r="K13" i="3" s="1"/>
  <c r="H13" i="3"/>
  <c r="I12" i="3"/>
  <c r="K12" i="3" s="1"/>
  <c r="H12" i="3"/>
  <c r="K11" i="3"/>
  <c r="I11" i="3"/>
  <c r="H11" i="3"/>
  <c r="I10" i="3"/>
  <c r="K10" i="3" s="1"/>
  <c r="H10" i="3"/>
  <c r="I9" i="3"/>
  <c r="K9" i="3" s="1"/>
  <c r="H9" i="3"/>
  <c r="I8" i="3"/>
  <c r="K8" i="3" s="1"/>
  <c r="H8" i="3"/>
  <c r="I7" i="3"/>
  <c r="K7" i="3" s="1"/>
  <c r="H7" i="3"/>
  <c r="I6" i="3"/>
  <c r="K6" i="3" s="1"/>
  <c r="H6" i="3"/>
  <c r="I3" i="3"/>
  <c r="I2" i="3"/>
  <c r="I1" i="3"/>
  <c r="K6" i="4" l="1"/>
  <c r="K8" i="4"/>
  <c r="K7" i="4"/>
  <c r="H7" i="1"/>
  <c r="H8" i="1"/>
  <c r="H9" i="1"/>
  <c r="H10" i="1"/>
  <c r="H11" i="1"/>
  <c r="H12" i="1"/>
  <c r="H6" i="1"/>
  <c r="I6" i="1" l="1"/>
  <c r="K6" i="1" s="1"/>
  <c r="I12" i="1" l="1"/>
  <c r="K12" i="1" s="1"/>
  <c r="I11" i="1"/>
  <c r="K11" i="1" s="1"/>
  <c r="I10" i="1"/>
  <c r="K10" i="1" s="1"/>
  <c r="I9" i="1"/>
  <c r="K9" i="1" s="1"/>
  <c r="I8" i="1"/>
  <c r="K8" i="1" s="1"/>
  <c r="I7" i="1"/>
  <c r="K7" i="1" s="1"/>
  <c r="C5" i="3" l="1"/>
  <c r="I3" i="1" l="1"/>
  <c r="E5" i="3" l="1"/>
  <c r="D5" i="3"/>
  <c r="E5" i="4" l="1"/>
  <c r="D5" i="4"/>
  <c r="C5" i="4"/>
  <c r="B5" i="4"/>
  <c r="B5" i="3"/>
  <c r="E5" i="1"/>
  <c r="D5" i="1"/>
  <c r="C5" i="1"/>
  <c r="B5" i="1"/>
  <c r="I2" i="1"/>
</calcChain>
</file>

<file path=xl/sharedStrings.xml><?xml version="1.0" encoding="utf-8"?>
<sst xmlns="http://schemas.openxmlformats.org/spreadsheetml/2006/main" count="102" uniqueCount="63">
  <si>
    <t>Znajomość rynku</t>
  </si>
  <si>
    <t>Znajomość wymogów prawnych i ram regulacyjnych</t>
  </si>
  <si>
    <t>Planowanie strategiczne (posiadanie umiejętności w dziedzinie zarządzania)</t>
  </si>
  <si>
    <t>Znajomość systemu zarządzania, w tym zarządzania  ryzykiem</t>
  </si>
  <si>
    <t>Księgowość i audyt finansowy</t>
  </si>
  <si>
    <t>Nadzór, kontrola i audyt wewnętrzny</t>
  </si>
  <si>
    <t>Interpretacja informacji finansowych (posiadanie umiejętności w dziedzinie finansów i rachunkowości)</t>
  </si>
  <si>
    <t>5-poziomowy</t>
  </si>
  <si>
    <t>0 - Brak</t>
  </si>
  <si>
    <t>1 - Podstawowy</t>
  </si>
  <si>
    <t>2 - Średni</t>
  </si>
  <si>
    <t>3 - Wysoki</t>
  </si>
  <si>
    <t>Tekst</t>
  </si>
  <si>
    <t>Wartość</t>
  </si>
  <si>
    <t>4 - B. wysoki</t>
  </si>
  <si>
    <t>realizacja:</t>
  </si>
  <si>
    <t>2-poziomowy</t>
  </si>
  <si>
    <t>0 - Nie spełnia</t>
  </si>
  <si>
    <t>1 - Spełnia</t>
  </si>
  <si>
    <t>Podsumowanie</t>
  </si>
  <si>
    <t>Podmiot:</t>
  </si>
  <si>
    <t>Organ:</t>
  </si>
  <si>
    <t>Data oceny:</t>
  </si>
  <si>
    <t>Tak/Nie</t>
  </si>
  <si>
    <t>0-Nie</t>
  </si>
  <si>
    <t>1-Tak</t>
  </si>
  <si>
    <t>Część III - kompetencje w zakresie zarządzania ryzykiem</t>
  </si>
  <si>
    <t>Przesłanki przeprowadzenia oceny:</t>
  </si>
  <si>
    <t>Data poprzedniej oceny:</t>
  </si>
  <si>
    <t>Skład organu:</t>
  </si>
  <si>
    <t>(imiona i nazwiska)</t>
  </si>
  <si>
    <t>Uwagi:</t>
  </si>
  <si>
    <t>(data oceny)</t>
  </si>
  <si>
    <t>(wpisać przesłanki)</t>
  </si>
  <si>
    <t>(data poprzedniej oceny)</t>
  </si>
  <si>
    <t>(osoba 1)</t>
  </si>
  <si>
    <t>(osoba 2)</t>
  </si>
  <si>
    <t>(osoba 3)</t>
  </si>
  <si>
    <t>(osoba 4)</t>
  </si>
  <si>
    <t>Część I – Dane podstawowe</t>
  </si>
  <si>
    <t>Część II – kompetencje w zakresie zarządzania</t>
  </si>
  <si>
    <t>Instrukcja wypełnienia Formularza</t>
  </si>
  <si>
    <t xml:space="preserve">Formularz umożliwia weryfikację spełniania przez organ kryteriów oceny w zakresie poziomu kompetencji. </t>
  </si>
  <si>
    <t>Kolegialna ocena odpowiedniości</t>
  </si>
  <si>
    <t xml:space="preserve">Obszar modelu biznesowego – ryzyko biznesowe i strategiczne </t>
  </si>
  <si>
    <t xml:space="preserve">Obszar ryzyka systemowego: ryzyko systemowe i zarażenia </t>
  </si>
  <si>
    <t xml:space="preserve">Część IV – kompetencje w zakresie głównych obszarów działalności/linii biznesowych Banku </t>
  </si>
  <si>
    <t>Zarząd Banku</t>
  </si>
  <si>
    <t>Obszar ryzyka kredytowego: ryzyko kredytowe, koncentracji, zbiorowego niewykonania zobowiązania przez kredytobiorców, kontrahenta, rozliczenia/dostawy, kredytowania w walutach obcych</t>
  </si>
  <si>
    <t xml:space="preserve">Obszar ryzyka rynkowego: ryzyko pozycji, walutowe, cen towarów, korekty wyceny kredytowej stóp procentowych </t>
  </si>
  <si>
    <t>Obszar ryzyka operacyjnego: ryzyko prowadzenia działalności, IT, prawne, modelu, AML</t>
  </si>
  <si>
    <t xml:space="preserve">Obszar płynności i finansowania: ryzyko płynności, płynności rynku, płynności śróddziennej, koncentracji płynności, finansowania </t>
  </si>
  <si>
    <t>Obszar zarządzania kapitałowego: ryzyko nadmiernej dźwigni finansowej, niewypłacalności</t>
  </si>
  <si>
    <t>Obszar zarządzania: ryzyko braku zgodności i reputacji</t>
  </si>
  <si>
    <t>Poziom organu nie mniejszy niż</t>
  </si>
  <si>
    <t>Dzialalność komercyjna</t>
  </si>
  <si>
    <r>
      <t xml:space="preserve">
Po wypełnieniu wszystkich pól należy odczytać informację na temat spełniania wymogów w ostatniej kolumnie w zakładkach II–IV. Jeżeli we wszystkich wierszach pojawia się sformułowanie „Spełnia”, </t>
    </r>
    <r>
      <rPr>
        <b/>
        <sz val="11"/>
        <color theme="1"/>
        <rFont val="Calibri"/>
        <family val="2"/>
        <charset val="238"/>
        <scheme val="minor"/>
      </rPr>
      <t>wynik oceny kolegialnej jest pozytywny</t>
    </r>
    <r>
      <rPr>
        <sz val="11"/>
        <color theme="1"/>
        <rFont val="Calibri"/>
        <family val="2"/>
        <charset val="238"/>
        <scheme val="minor"/>
      </rPr>
      <t xml:space="preserve">. Jeżeli w co najmniej jednym polu pojawia się sformułowanie „Nie spełnia”, </t>
    </r>
    <r>
      <rPr>
        <b/>
        <sz val="11"/>
        <color theme="1"/>
        <rFont val="Calibri"/>
        <family val="2"/>
        <charset val="238"/>
        <scheme val="minor"/>
      </rPr>
      <t xml:space="preserve">wynik oceny jest w tym zakresie negatywny.
</t>
    </r>
  </si>
  <si>
    <t xml:space="preserve">W zakładkach „II – Zarządzanie”, „III – Ryzyko” i „IV – Linie biznesowe” należy podać informacje na temat poziomu poszczególnych kompetencji prezentowanego przez poszczególnych członków organu (wykorzystując dane wskazane w załączniku D do formularza oceny indywidualnej).
</t>
  </si>
  <si>
    <t xml:space="preserve">Zakładki „II – Zarządzanie”  „III – Ryzyko” i "IV - Linie biznesowe" zawierają informacje na temat przyjętego przez Bank minimalnego poziomu odpowiedniości kolegialnej organu w danym obszarze. 
</t>
  </si>
  <si>
    <t xml:space="preserve">
Wypełnianie formularza należy zacząć od wprowadzenia w zakładce „I - Dane podstawowe” informacji na temat przyczyn oceny, wskazanych w Polityce oceny odpowiedniości, daty oceny oraz daty poprzedniej oceny,  a także nazwisk członków organu.
</t>
  </si>
  <si>
    <t>Bank Spółdzielczy w Łukowie</t>
  </si>
  <si>
    <t>Działalność detaliczna</t>
  </si>
  <si>
    <t>Płatność i rozliczenia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</si>
</sst>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0" fillId="0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textRotation="90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>
      <selection activeCell="A12" sqref="A12"/>
    </sheetView>
  </sheetViews>
  <sheetFormatPr defaultRowHeight="15" x14ac:dyDescent="0.25"/>
  <cols>
    <col min="1" max="1" width="119.28515625" customWidth="1"/>
  </cols>
  <sheetData>
    <row r="1" spans="1:1" x14ac:dyDescent="0.25">
      <c r="A1" s="8" t="s">
        <v>41</v>
      </c>
    </row>
    <row r="2" spans="1:1" x14ac:dyDescent="0.25">
      <c r="A2" s="8"/>
    </row>
    <row r="3" spans="1:1" x14ac:dyDescent="0.25">
      <c r="A3" s="7" t="s">
        <v>42</v>
      </c>
    </row>
    <row r="4" spans="1:1" ht="60" x14ac:dyDescent="0.25">
      <c r="A4" s="26" t="s">
        <v>59</v>
      </c>
    </row>
    <row r="5" spans="1:1" ht="60" x14ac:dyDescent="0.25">
      <c r="A5" s="26" t="s">
        <v>57</v>
      </c>
    </row>
    <row r="6" spans="1:1" ht="45" x14ac:dyDescent="0.25">
      <c r="A6" s="26" t="s">
        <v>58</v>
      </c>
    </row>
    <row r="7" spans="1:1" ht="75" x14ac:dyDescent="0.25">
      <c r="A7" s="26" t="s">
        <v>56</v>
      </c>
    </row>
    <row r="8" spans="1:1" x14ac:dyDescent="0.25">
      <c r="A8" s="9"/>
    </row>
    <row r="9" spans="1:1" x14ac:dyDescent="0.25">
      <c r="A9" s="9"/>
    </row>
    <row r="10" spans="1:1" x14ac:dyDescent="0.25">
      <c r="A10" s="9"/>
    </row>
    <row r="11" spans="1:1" x14ac:dyDescent="0.25">
      <c r="A11" s="7"/>
    </row>
    <row r="12" spans="1:1" x14ac:dyDescent="0.25">
      <c r="A12" s="7"/>
    </row>
    <row r="13" spans="1:1" x14ac:dyDescent="0.25">
      <c r="A13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8" sqref="B8"/>
    </sheetView>
  </sheetViews>
  <sheetFormatPr defaultRowHeight="15" x14ac:dyDescent="0.25"/>
  <cols>
    <col min="1" max="1" width="18.7109375" customWidth="1"/>
    <col min="2" max="2" width="68.42578125" customWidth="1"/>
  </cols>
  <sheetData>
    <row r="1" spans="1:9" x14ac:dyDescent="0.25">
      <c r="A1" s="30" t="s">
        <v>43</v>
      </c>
      <c r="B1" s="30"/>
      <c r="C1" s="3"/>
      <c r="D1" s="3"/>
      <c r="E1" s="3"/>
      <c r="F1" s="3"/>
      <c r="G1" s="3"/>
      <c r="H1" s="3"/>
      <c r="I1" s="3"/>
    </row>
    <row r="2" spans="1:9" x14ac:dyDescent="0.25">
      <c r="A2" s="31" t="s">
        <v>39</v>
      </c>
      <c r="B2" s="31"/>
      <c r="C2" s="3"/>
      <c r="D2" s="3"/>
      <c r="E2" s="3"/>
      <c r="F2" s="3"/>
      <c r="G2" s="3"/>
      <c r="H2" s="3"/>
      <c r="I2" s="3"/>
    </row>
    <row r="3" spans="1:9" x14ac:dyDescent="0.25">
      <c r="A3" s="2"/>
      <c r="B3" s="2"/>
      <c r="C3" s="3"/>
      <c r="D3" s="3"/>
      <c r="E3" s="3"/>
      <c r="F3" s="3"/>
      <c r="G3" s="3"/>
      <c r="H3" s="3"/>
      <c r="I3" s="3"/>
    </row>
    <row r="4" spans="1:9" x14ac:dyDescent="0.25">
      <c r="A4" s="1" t="s">
        <v>20</v>
      </c>
      <c r="B4" s="27" t="s">
        <v>60</v>
      </c>
    </row>
    <row r="5" spans="1:9" x14ac:dyDescent="0.25">
      <c r="A5" s="2" t="s">
        <v>21</v>
      </c>
      <c r="B5" s="5" t="s">
        <v>47</v>
      </c>
    </row>
    <row r="6" spans="1:9" ht="15" customHeight="1" x14ac:dyDescent="0.25">
      <c r="A6" s="2" t="s">
        <v>22</v>
      </c>
      <c r="B6" s="27" t="s">
        <v>32</v>
      </c>
    </row>
    <row r="7" spans="1:9" x14ac:dyDescent="0.25">
      <c r="B7" s="6"/>
    </row>
    <row r="8" spans="1:9" ht="45.75" customHeight="1" x14ac:dyDescent="0.25">
      <c r="A8" s="1" t="s">
        <v>27</v>
      </c>
      <c r="B8" s="27" t="s">
        <v>33</v>
      </c>
    </row>
    <row r="9" spans="1:9" ht="30" x14ac:dyDescent="0.25">
      <c r="A9" s="1" t="s">
        <v>28</v>
      </c>
      <c r="B9" s="5" t="s">
        <v>34</v>
      </c>
    </row>
    <row r="10" spans="1:9" x14ac:dyDescent="0.25">
      <c r="B10" s="6"/>
    </row>
    <row r="11" spans="1:9" x14ac:dyDescent="0.25">
      <c r="A11" s="4" t="s">
        <v>29</v>
      </c>
      <c r="B11" s="27" t="s">
        <v>35</v>
      </c>
    </row>
    <row r="12" spans="1:9" x14ac:dyDescent="0.25">
      <c r="A12" t="s">
        <v>30</v>
      </c>
      <c r="B12" s="27" t="s">
        <v>36</v>
      </c>
    </row>
    <row r="13" spans="1:9" x14ac:dyDescent="0.25">
      <c r="B13" s="27" t="s">
        <v>37</v>
      </c>
    </row>
    <row r="14" spans="1:9" x14ac:dyDescent="0.25">
      <c r="B14" s="27" t="s">
        <v>38</v>
      </c>
    </row>
    <row r="16" spans="1:9" x14ac:dyDescent="0.25">
      <c r="B16" s="6"/>
    </row>
    <row r="17" spans="1:2" x14ac:dyDescent="0.25">
      <c r="A17" s="4" t="s">
        <v>31</v>
      </c>
      <c r="B17" s="5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2" sqref="E12"/>
    </sheetView>
  </sheetViews>
  <sheetFormatPr defaultColWidth="9.140625" defaultRowHeight="15" x14ac:dyDescent="0.25"/>
  <cols>
    <col min="1" max="1" width="45" style="13" customWidth="1"/>
    <col min="2" max="5" width="15.5703125" style="11" customWidth="1"/>
    <col min="6" max="6" width="4" style="11" customWidth="1"/>
    <col min="7" max="7" width="15.5703125" style="11" customWidth="1"/>
    <col min="8" max="8" width="10.7109375" style="11" hidden="1" customWidth="1"/>
    <col min="9" max="9" width="15.5703125" style="11" customWidth="1"/>
    <col min="10" max="10" width="5.7109375" style="11" customWidth="1"/>
    <col min="11" max="11" width="15.5703125" style="11" customWidth="1"/>
    <col min="12" max="12" width="4" style="11" customWidth="1"/>
    <col min="13" max="13" width="15.5703125" style="11" customWidth="1"/>
    <col min="14" max="14" width="9.140625" style="11"/>
    <col min="15" max="15" width="9.85546875" style="11" bestFit="1" customWidth="1"/>
    <col min="16" max="16384" width="9.140625" style="11"/>
  </cols>
  <sheetData>
    <row r="1" spans="1:13" x14ac:dyDescent="0.25">
      <c r="A1" s="36" t="s">
        <v>43</v>
      </c>
      <c r="B1" s="36"/>
      <c r="C1" s="36"/>
      <c r="D1" s="36"/>
      <c r="E1" s="36"/>
      <c r="F1" s="10"/>
      <c r="G1" s="10" t="s">
        <v>20</v>
      </c>
      <c r="I1" s="32" t="str">
        <f>'I - Dane podstawowe'!B4</f>
        <v>Bank Spółdzielczy w Łukowie</v>
      </c>
      <c r="J1" s="33"/>
      <c r="K1" s="34"/>
      <c r="L1" s="10"/>
      <c r="M1" s="10"/>
    </row>
    <row r="2" spans="1:13" x14ac:dyDescent="0.25">
      <c r="A2" s="35" t="s">
        <v>40</v>
      </c>
      <c r="B2" s="35"/>
      <c r="C2" s="35"/>
      <c r="D2" s="35"/>
      <c r="E2" s="35"/>
      <c r="F2" s="10"/>
      <c r="G2" s="12" t="s">
        <v>21</v>
      </c>
      <c r="I2" s="32" t="str">
        <f>'I - Dane podstawowe'!B5</f>
        <v>Zarząd Banku</v>
      </c>
      <c r="J2" s="33"/>
      <c r="K2" s="34"/>
      <c r="L2" s="10"/>
      <c r="M2" s="10"/>
    </row>
    <row r="3" spans="1:13" x14ac:dyDescent="0.25">
      <c r="A3" s="12"/>
      <c r="B3" s="12"/>
      <c r="C3" s="12"/>
      <c r="D3" s="12"/>
      <c r="E3" s="12"/>
      <c r="F3" s="10"/>
      <c r="G3" s="12" t="s">
        <v>22</v>
      </c>
      <c r="I3" s="32" t="str">
        <f>'I - Dane podstawowe'!B6</f>
        <v>(data oceny)</v>
      </c>
      <c r="J3" s="33"/>
      <c r="K3" s="34"/>
      <c r="L3" s="10"/>
      <c r="M3" s="10"/>
    </row>
    <row r="5" spans="1:13" s="20" customFormat="1" ht="90" customHeight="1" x14ac:dyDescent="0.25">
      <c r="A5" s="18"/>
      <c r="B5" s="19" t="str">
        <f>'I - Dane podstawowe'!$B$11</f>
        <v>(osoba 1)</v>
      </c>
      <c r="C5" s="19" t="str">
        <f>'I - Dane podstawowe'!$B$12</f>
        <v>(osoba 2)</v>
      </c>
      <c r="D5" s="19" t="str">
        <f>'I - Dane podstawowe'!$B$13</f>
        <v>(osoba 3)</v>
      </c>
      <c r="E5" s="19" t="str">
        <f>'I - Dane podstawowe'!$B$14</f>
        <v>(osoba 4)</v>
      </c>
      <c r="G5" s="21" t="s">
        <v>54</v>
      </c>
      <c r="H5" s="21" t="s">
        <v>54</v>
      </c>
      <c r="I5" s="21" t="s">
        <v>15</v>
      </c>
      <c r="K5" s="21" t="s">
        <v>19</v>
      </c>
    </row>
    <row r="6" spans="1:13" x14ac:dyDescent="0.25">
      <c r="A6" s="15" t="s">
        <v>0</v>
      </c>
      <c r="B6" s="16"/>
      <c r="C6" s="16"/>
      <c r="D6" s="16"/>
      <c r="E6" s="16"/>
      <c r="G6" s="28" t="s">
        <v>10</v>
      </c>
      <c r="H6" s="25">
        <f>IFERROR(VLOOKUP(G6,Słownik!$A$3:$B$7,2),"")</f>
        <v>2</v>
      </c>
      <c r="I6" s="22" t="str">
        <f>IFERROR(FLOOR(AVERAGE(B6:E6),1),"")</f>
        <v/>
      </c>
      <c r="K6" s="22" t="str">
        <f>IF(I6&lt;&gt;"",IF(I6&gt;=H6,"Spełnia","Nie spełnia"),"")</f>
        <v/>
      </c>
    </row>
    <row r="7" spans="1:13" ht="30" x14ac:dyDescent="0.25">
      <c r="A7" s="15" t="s">
        <v>1</v>
      </c>
      <c r="B7" s="16"/>
      <c r="C7" s="16"/>
      <c r="D7" s="16"/>
      <c r="E7" s="16"/>
      <c r="G7" s="28" t="s">
        <v>10</v>
      </c>
      <c r="H7" s="25">
        <f>IFERROR(VLOOKUP(G7,Słownik!$A$3:$B$7,2),"")</f>
        <v>2</v>
      </c>
      <c r="I7" s="22" t="str">
        <f>IFERROR(FLOOR(AVERAGE(B7:E7),1),"")</f>
        <v/>
      </c>
      <c r="K7" s="22" t="str">
        <f t="shared" ref="K7:K12" si="0">IF(I7&lt;&gt;"",IF(I7&gt;=H7,"Spełnia","Nie spełnia"),"")</f>
        <v/>
      </c>
    </row>
    <row r="8" spans="1:13" ht="30" x14ac:dyDescent="0.25">
      <c r="A8" s="15" t="s">
        <v>2</v>
      </c>
      <c r="B8" s="16"/>
      <c r="C8" s="16"/>
      <c r="D8" s="16"/>
      <c r="E8" s="16"/>
      <c r="G8" s="28" t="s">
        <v>10</v>
      </c>
      <c r="H8" s="25">
        <f>IFERROR(VLOOKUP(G8,Słownik!$A$3:$B$7,2),"")</f>
        <v>2</v>
      </c>
      <c r="I8" s="22" t="str">
        <f t="shared" ref="I8:I12" si="1">IFERROR(FLOOR(AVERAGE(B8:E8),1),"")</f>
        <v/>
      </c>
      <c r="K8" s="22" t="str">
        <f t="shared" si="0"/>
        <v/>
      </c>
    </row>
    <row r="9" spans="1:13" ht="30" x14ac:dyDescent="0.25">
      <c r="A9" s="15" t="s">
        <v>3</v>
      </c>
      <c r="B9" s="16"/>
      <c r="C9" s="16"/>
      <c r="D9" s="16"/>
      <c r="E9" s="16"/>
      <c r="G9" s="28" t="s">
        <v>10</v>
      </c>
      <c r="H9" s="25">
        <f>IFERROR(VLOOKUP(G9,Słownik!$A$3:$B$7,2),"")</f>
        <v>2</v>
      </c>
      <c r="I9" s="22" t="str">
        <f t="shared" si="1"/>
        <v/>
      </c>
      <c r="K9" s="22" t="str">
        <f t="shared" si="0"/>
        <v/>
      </c>
    </row>
    <row r="10" spans="1:13" ht="15.75" x14ac:dyDescent="0.25">
      <c r="A10" s="17" t="s">
        <v>4</v>
      </c>
      <c r="B10" s="16"/>
      <c r="C10" s="16"/>
      <c r="D10" s="16"/>
      <c r="E10" s="16"/>
      <c r="G10" s="28" t="s">
        <v>10</v>
      </c>
      <c r="H10" s="25">
        <f>IFERROR(VLOOKUP(G10,Słownik!$A$3:$B$7,2),"")</f>
        <v>2</v>
      </c>
      <c r="I10" s="22" t="str">
        <f t="shared" si="1"/>
        <v/>
      </c>
      <c r="K10" s="22" t="str">
        <f t="shared" si="0"/>
        <v/>
      </c>
    </row>
    <row r="11" spans="1:13" x14ac:dyDescent="0.25">
      <c r="A11" s="15" t="s">
        <v>5</v>
      </c>
      <c r="B11" s="16"/>
      <c r="C11" s="16"/>
      <c r="D11" s="16"/>
      <c r="E11" s="16"/>
      <c r="G11" s="28" t="s">
        <v>10</v>
      </c>
      <c r="H11" s="25">
        <f>IFERROR(VLOOKUP(G11,Słownik!$A$3:$B$7,2),"")</f>
        <v>2</v>
      </c>
      <c r="I11" s="22" t="str">
        <f t="shared" si="1"/>
        <v/>
      </c>
      <c r="K11" s="22" t="str">
        <f t="shared" si="0"/>
        <v/>
      </c>
    </row>
    <row r="12" spans="1:13" ht="45" x14ac:dyDescent="0.25">
      <c r="A12" s="15" t="s">
        <v>6</v>
      </c>
      <c r="B12" s="16"/>
      <c r="C12" s="16"/>
      <c r="D12" s="16"/>
      <c r="E12" s="16"/>
      <c r="G12" s="28" t="s">
        <v>10</v>
      </c>
      <c r="H12" s="25">
        <f>IFERROR(VLOOKUP(G12,Słownik!$A$3:$B$7,2),"")</f>
        <v>2</v>
      </c>
      <c r="I12" s="22" t="str">
        <f t="shared" si="1"/>
        <v/>
      </c>
      <c r="K12" s="22" t="str">
        <f t="shared" si="0"/>
        <v/>
      </c>
    </row>
  </sheetData>
  <mergeCells count="5">
    <mergeCell ref="I1:K1"/>
    <mergeCell ref="I2:K2"/>
    <mergeCell ref="I3:K3"/>
    <mergeCell ref="A2:E2"/>
    <mergeCell ref="A1:E1"/>
  </mergeCells>
  <conditionalFormatting sqref="I6:I12">
    <cfRule type="expression" dxfId="7" priority="3">
      <formula>I6&lt;G6</formula>
    </cfRule>
  </conditionalFormatting>
  <conditionalFormatting sqref="K6:K12">
    <cfRule type="cellIs" dxfId="6" priority="2" operator="equal">
      <formula>"Nie spełnia"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Słownik!$A$3:$A$7</xm:f>
          </x14:formula1>
          <xm:sqref>G6:G12</xm:sqref>
        </x14:dataValidation>
        <x14:dataValidation type="list" allowBlank="1" showInputMessage="1" showErrorMessage="1">
          <x14:formula1>
            <xm:f>Słownik!$B$3:$B$7</xm:f>
          </x14:formula1>
          <xm:sqref>B6:E12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4" sqref="F14"/>
    </sheetView>
  </sheetViews>
  <sheetFormatPr defaultColWidth="9.140625" defaultRowHeight="15" x14ac:dyDescent="0.25"/>
  <cols>
    <col min="1" max="1" width="50.7109375" style="13" customWidth="1"/>
    <col min="2" max="5" width="15.5703125" style="11" customWidth="1"/>
    <col min="6" max="6" width="11.42578125" style="11" customWidth="1"/>
    <col min="7" max="7" width="15.5703125" style="11" customWidth="1"/>
    <col min="8" max="8" width="11.5703125" style="11" hidden="1" customWidth="1"/>
    <col min="9" max="9" width="15.5703125" style="11" customWidth="1"/>
    <col min="10" max="10" width="5.7109375" style="11" customWidth="1"/>
    <col min="11" max="11" width="15.5703125" style="11" customWidth="1"/>
    <col min="12" max="16384" width="9.140625" style="11"/>
  </cols>
  <sheetData>
    <row r="1" spans="1:11" x14ac:dyDescent="0.25">
      <c r="A1" s="36" t="s">
        <v>43</v>
      </c>
      <c r="B1" s="36"/>
      <c r="C1" s="36"/>
      <c r="D1" s="36"/>
      <c r="E1" s="36"/>
      <c r="F1" s="10"/>
      <c r="G1" s="10" t="s">
        <v>20</v>
      </c>
      <c r="I1" s="32" t="str">
        <f>'I - Dane podstawowe'!B4</f>
        <v>Bank Spółdzielczy w Łukowie</v>
      </c>
      <c r="J1" s="33"/>
      <c r="K1" s="34"/>
    </row>
    <row r="2" spans="1:11" ht="15" customHeight="1" x14ac:dyDescent="0.25">
      <c r="A2" s="35" t="s">
        <v>26</v>
      </c>
      <c r="B2" s="35"/>
      <c r="C2" s="35"/>
      <c r="D2" s="35"/>
      <c r="E2" s="35"/>
      <c r="F2" s="12"/>
      <c r="G2" s="12" t="s">
        <v>21</v>
      </c>
      <c r="I2" s="32" t="str">
        <f>'I - Dane podstawowe'!B5</f>
        <v>Zarząd Banku</v>
      </c>
      <c r="J2" s="33"/>
      <c r="K2" s="34"/>
    </row>
    <row r="3" spans="1:11" x14ac:dyDescent="0.25">
      <c r="A3" s="12"/>
      <c r="B3" s="12"/>
      <c r="C3" s="12"/>
      <c r="D3" s="12"/>
      <c r="E3" s="12"/>
      <c r="F3" s="12"/>
      <c r="G3" s="12" t="s">
        <v>22</v>
      </c>
      <c r="I3" s="32" t="str">
        <f>'I - Dane podstawowe'!B6</f>
        <v>(data oceny)</v>
      </c>
      <c r="J3" s="33"/>
      <c r="K3" s="34"/>
    </row>
    <row r="5" spans="1:11" s="20" customFormat="1" ht="90" customHeight="1" x14ac:dyDescent="0.25">
      <c r="A5" s="18"/>
      <c r="B5" s="19" t="str">
        <f>'I - Dane podstawowe'!B11</f>
        <v>(osoba 1)</v>
      </c>
      <c r="C5" s="19" t="str">
        <f>'I - Dane podstawowe'!B12</f>
        <v>(osoba 2)</v>
      </c>
      <c r="D5" s="19" t="str">
        <f>'I - Dane podstawowe'!B13</f>
        <v>(osoba 3)</v>
      </c>
      <c r="E5" s="19" t="str">
        <f>'I - Dane podstawowe'!B14</f>
        <v>(osoba 4)</v>
      </c>
      <c r="G5" s="21" t="s">
        <v>54</v>
      </c>
      <c r="H5" s="21" t="s">
        <v>54</v>
      </c>
      <c r="I5" s="21" t="s">
        <v>15</v>
      </c>
      <c r="K5" s="21" t="s">
        <v>19</v>
      </c>
    </row>
    <row r="6" spans="1:11" ht="30" x14ac:dyDescent="0.25">
      <c r="A6" s="15" t="s">
        <v>44</v>
      </c>
      <c r="B6" s="16"/>
      <c r="C6" s="16"/>
      <c r="D6" s="16"/>
      <c r="E6" s="16"/>
      <c r="G6" s="28" t="s">
        <v>10</v>
      </c>
      <c r="H6" s="25">
        <f>IFERROR(VLOOKUP(G6,Słownik!$A$3:$B$7,2),"")</f>
        <v>2</v>
      </c>
      <c r="I6" s="22" t="str">
        <f>IFERROR(FLOOR(AVERAGE(B6:E6),1),"")</f>
        <v/>
      </c>
      <c r="K6" s="22" t="str">
        <f>IF(I6&lt;&gt;"",IF(I6&gt;=H6,"Spełnia","Nie spełnia"),"")</f>
        <v/>
      </c>
    </row>
    <row r="7" spans="1:11" ht="60" x14ac:dyDescent="0.25">
      <c r="A7" s="15" t="s">
        <v>48</v>
      </c>
      <c r="B7" s="16"/>
      <c r="C7" s="16"/>
      <c r="D7" s="16"/>
      <c r="E7" s="16"/>
      <c r="G7" s="28" t="s">
        <v>10</v>
      </c>
      <c r="H7" s="25">
        <f>IFERROR(VLOOKUP(G7,Słownik!$A$3:$B$7,2),"")</f>
        <v>2</v>
      </c>
      <c r="I7" s="22" t="str">
        <f>IFERROR(FLOOR(AVERAGE(B7:E7),1),"")</f>
        <v/>
      </c>
      <c r="K7" s="22" t="str">
        <f t="shared" ref="K7:K12" si="0">IF(I7&lt;&gt;"",IF(I7&gt;=H7,"Spełnia","Nie spełnia"),"")</f>
        <v/>
      </c>
    </row>
    <row r="8" spans="1:11" ht="45" x14ac:dyDescent="0.25">
      <c r="A8" s="15" t="s">
        <v>49</v>
      </c>
      <c r="B8" s="16"/>
      <c r="C8" s="16"/>
      <c r="D8" s="16"/>
      <c r="E8" s="16"/>
      <c r="G8" s="28" t="s">
        <v>10</v>
      </c>
      <c r="H8" s="25">
        <f>IFERROR(VLOOKUP(G8,Słownik!$A$3:$B$7,2),"")</f>
        <v>2</v>
      </c>
      <c r="I8" s="22" t="str">
        <f t="shared" ref="I8:I12" si="1">IFERROR(FLOOR(AVERAGE(B8:E8),1),"")</f>
        <v/>
      </c>
      <c r="K8" s="22" t="str">
        <f t="shared" si="0"/>
        <v/>
      </c>
    </row>
    <row r="9" spans="1:11" ht="30" x14ac:dyDescent="0.25">
      <c r="A9" s="15" t="s">
        <v>50</v>
      </c>
      <c r="B9" s="16"/>
      <c r="C9" s="16"/>
      <c r="D9" s="16"/>
      <c r="E9" s="16"/>
      <c r="G9" s="28" t="s">
        <v>10</v>
      </c>
      <c r="H9" s="25">
        <f>IFERROR(VLOOKUP(G9,Słownik!$A$3:$B$7,2),"")</f>
        <v>2</v>
      </c>
      <c r="I9" s="22" t="str">
        <f t="shared" si="1"/>
        <v/>
      </c>
      <c r="K9" s="22" t="str">
        <f t="shared" si="0"/>
        <v/>
      </c>
    </row>
    <row r="10" spans="1:11" ht="45" x14ac:dyDescent="0.25">
      <c r="A10" s="15" t="s">
        <v>51</v>
      </c>
      <c r="B10" s="16"/>
      <c r="C10" s="16"/>
      <c r="D10" s="16"/>
      <c r="E10" s="16"/>
      <c r="G10" s="28" t="s">
        <v>10</v>
      </c>
      <c r="H10" s="25">
        <f>IFERROR(VLOOKUP(G10,Słownik!$A$3:$B$7,2),"")</f>
        <v>2</v>
      </c>
      <c r="I10" s="22" t="str">
        <f t="shared" si="1"/>
        <v/>
      </c>
      <c r="K10" s="22" t="str">
        <f t="shared" si="0"/>
        <v/>
      </c>
    </row>
    <row r="11" spans="1:11" ht="30" x14ac:dyDescent="0.25">
      <c r="A11" s="15" t="s">
        <v>52</v>
      </c>
      <c r="B11" s="16"/>
      <c r="C11" s="16"/>
      <c r="D11" s="16"/>
      <c r="E11" s="16"/>
      <c r="G11" s="28" t="s">
        <v>10</v>
      </c>
      <c r="H11" s="25">
        <f>IFERROR(VLOOKUP(G11,Słownik!$A$3:$B$7,2),"")</f>
        <v>2</v>
      </c>
      <c r="I11" s="22" t="str">
        <f t="shared" si="1"/>
        <v/>
      </c>
      <c r="K11" s="22" t="str">
        <f t="shared" si="0"/>
        <v/>
      </c>
    </row>
    <row r="12" spans="1:11" x14ac:dyDescent="0.25">
      <c r="A12" s="15" t="s">
        <v>53</v>
      </c>
      <c r="B12" s="16"/>
      <c r="C12" s="16"/>
      <c r="D12" s="16"/>
      <c r="E12" s="16"/>
      <c r="G12" s="28" t="s">
        <v>10</v>
      </c>
      <c r="H12" s="25">
        <f>IFERROR(VLOOKUP(G12,Słownik!$A$3:$B$7,2),"")</f>
        <v>2</v>
      </c>
      <c r="I12" s="22" t="str">
        <f t="shared" si="1"/>
        <v/>
      </c>
      <c r="K12" s="22" t="str">
        <f t="shared" si="0"/>
        <v/>
      </c>
    </row>
    <row r="13" spans="1:11" ht="30" x14ac:dyDescent="0.25">
      <c r="A13" s="15" t="s">
        <v>45</v>
      </c>
      <c r="B13" s="16"/>
      <c r="C13" s="16"/>
      <c r="D13" s="16"/>
      <c r="E13" s="16"/>
      <c r="G13" s="28" t="s">
        <v>10</v>
      </c>
      <c r="H13" s="25">
        <f>IFERROR(VLOOKUP(G13,Słownik!$A$3:$B$7,2),"")</f>
        <v>2</v>
      </c>
      <c r="I13" s="22" t="str">
        <f t="shared" ref="I13" si="2">IFERROR(FLOOR(AVERAGE(B13:E13),1),"")</f>
        <v/>
      </c>
      <c r="K13" s="22" t="str">
        <f t="shared" ref="K13" si="3">IF(I13&lt;&gt;"",IF(I13&gt;=H13,"Spełnia","Nie spełnia"),"")</f>
        <v/>
      </c>
    </row>
    <row r="14" spans="1:11" x14ac:dyDescent="0.25">
      <c r="G14" s="29"/>
    </row>
  </sheetData>
  <mergeCells count="5">
    <mergeCell ref="A1:E1"/>
    <mergeCell ref="A2:E2"/>
    <mergeCell ref="I1:K1"/>
    <mergeCell ref="I2:K2"/>
    <mergeCell ref="I3:K3"/>
  </mergeCells>
  <conditionalFormatting sqref="I6:I12">
    <cfRule type="expression" dxfId="5" priority="4">
      <formula>I6&lt;G6</formula>
    </cfRule>
  </conditionalFormatting>
  <conditionalFormatting sqref="K6:K12">
    <cfRule type="cellIs" dxfId="4" priority="3" operator="equal">
      <formula>"Nie spełnia"</formula>
    </cfRule>
  </conditionalFormatting>
  <conditionalFormatting sqref="I13">
    <cfRule type="expression" dxfId="3" priority="2">
      <formula>I13&lt;G13</formula>
    </cfRule>
  </conditionalFormatting>
  <conditionalFormatting sqref="K13">
    <cfRule type="cellIs" dxfId="2" priority="1" operator="equal">
      <formula>"Nie spełnia"</formula>
    </cfRule>
  </conditionalFormatting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Słownik!$A$3:$A$7</xm:f>
          </x14:formula1>
          <xm:sqref>G6:G13</xm:sqref>
        </x14:dataValidation>
        <x14:dataValidation type="list" allowBlank="1" showInputMessage="1" showErrorMessage="1">
          <x14:formula1>
            <xm:f>Słownik!$B$3:$B$7</xm:f>
          </x14:formula1>
          <xm:sqref>B6:E13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37.5703125" style="11" customWidth="1"/>
    <col min="2" max="5" width="15.5703125" style="11" customWidth="1"/>
    <col min="6" max="6" width="4" style="11" customWidth="1"/>
    <col min="7" max="7" width="15.5703125" style="11" customWidth="1"/>
    <col min="8" max="8" width="11.85546875" style="11" hidden="1" customWidth="1"/>
    <col min="9" max="9" width="15.5703125" style="11" customWidth="1"/>
    <col min="10" max="10" width="5.7109375" style="11" customWidth="1"/>
    <col min="11" max="11" width="15.5703125" style="11" customWidth="1"/>
    <col min="12" max="16384" width="9.140625" style="11"/>
  </cols>
  <sheetData>
    <row r="1" spans="1:11" x14ac:dyDescent="0.25">
      <c r="A1" s="36" t="s">
        <v>43</v>
      </c>
      <c r="B1" s="36"/>
      <c r="C1" s="36"/>
      <c r="D1" s="36"/>
      <c r="E1" s="36"/>
      <c r="F1" s="10"/>
      <c r="G1" s="10" t="s">
        <v>20</v>
      </c>
      <c r="I1" s="32" t="str">
        <f>'I - Dane podstawowe'!B4</f>
        <v>Bank Spółdzielczy w Łukowie</v>
      </c>
      <c r="J1" s="33"/>
      <c r="K1" s="34"/>
    </row>
    <row r="2" spans="1:11" x14ac:dyDescent="0.25">
      <c r="A2" s="35" t="s">
        <v>46</v>
      </c>
      <c r="B2" s="35"/>
      <c r="C2" s="35"/>
      <c r="D2" s="35"/>
      <c r="E2" s="35"/>
      <c r="F2" s="10"/>
      <c r="G2" s="12" t="s">
        <v>21</v>
      </c>
      <c r="I2" s="32" t="str">
        <f>'I - Dane podstawowe'!B5</f>
        <v>Zarząd Banku</v>
      </c>
      <c r="J2" s="33"/>
      <c r="K2" s="34"/>
    </row>
    <row r="3" spans="1:11" x14ac:dyDescent="0.25">
      <c r="A3" s="12"/>
      <c r="B3" s="12"/>
      <c r="C3" s="12"/>
      <c r="D3" s="12"/>
      <c r="E3" s="12"/>
      <c r="F3" s="10"/>
      <c r="G3" s="12" t="s">
        <v>22</v>
      </c>
      <c r="I3" s="32" t="str">
        <f>'I - Dane podstawowe'!B6</f>
        <v>(data oceny)</v>
      </c>
      <c r="J3" s="33"/>
      <c r="K3" s="34"/>
    </row>
    <row r="5" spans="1:11" ht="75" x14ac:dyDescent="0.25">
      <c r="A5" s="13"/>
      <c r="B5" s="14" t="str">
        <f>'I - Dane podstawowe'!B11</f>
        <v>(osoba 1)</v>
      </c>
      <c r="C5" s="14" t="str">
        <f>'I - Dane podstawowe'!B12</f>
        <v>(osoba 2)</v>
      </c>
      <c r="D5" s="14" t="str">
        <f>'I - Dane podstawowe'!B13</f>
        <v>(osoba 3)</v>
      </c>
      <c r="E5" s="14" t="str">
        <f>'I - Dane podstawowe'!B14</f>
        <v>(osoba 4)</v>
      </c>
      <c r="G5" s="21" t="s">
        <v>54</v>
      </c>
      <c r="H5" s="21" t="s">
        <v>54</v>
      </c>
      <c r="I5" s="21" t="s">
        <v>15</v>
      </c>
      <c r="J5" s="20"/>
      <c r="K5" s="21" t="s">
        <v>19</v>
      </c>
    </row>
    <row r="6" spans="1:11" ht="24.95" customHeight="1" x14ac:dyDescent="0.25">
      <c r="A6" s="23" t="s">
        <v>55</v>
      </c>
      <c r="B6" s="16"/>
      <c r="C6" s="16"/>
      <c r="D6" s="16"/>
      <c r="E6" s="16"/>
      <c r="G6" s="28" t="s">
        <v>10</v>
      </c>
      <c r="H6" s="25">
        <f>IFERROR(VLOOKUP(G6,Słownik!$A$3:$B$7,2),"")</f>
        <v>2</v>
      </c>
      <c r="I6" s="22" t="str">
        <f>IFERROR(FLOOR(AVERAGE(B6:E6),1),"")</f>
        <v/>
      </c>
      <c r="K6" s="22" t="str">
        <f>IF(I6&lt;&gt;"",IF(I6&gt;=H6,"Spełnia","Nie spełnia"),"")</f>
        <v/>
      </c>
    </row>
    <row r="7" spans="1:11" ht="24.95" customHeight="1" x14ac:dyDescent="0.25">
      <c r="A7" s="24" t="s">
        <v>61</v>
      </c>
      <c r="B7" s="16"/>
      <c r="C7" s="16"/>
      <c r="D7" s="16"/>
      <c r="E7" s="16"/>
      <c r="G7" s="28" t="s">
        <v>10</v>
      </c>
      <c r="H7" s="25">
        <f>IFERROR(VLOOKUP(G7,Słownik!$A$3:$B$7,2),"")</f>
        <v>2</v>
      </c>
      <c r="I7" s="22" t="str">
        <f>IFERROR(FLOOR(AVERAGE(B7:E7),1),"")</f>
        <v/>
      </c>
      <c r="K7" s="22" t="str">
        <f t="shared" ref="K7:K8" si="0">IF(I7&lt;&gt;"",IF(I7&gt;=H7,"Spełnia","Nie spełnia"),"")</f>
        <v/>
      </c>
    </row>
    <row r="8" spans="1:11" ht="24.95" customHeight="1" x14ac:dyDescent="0.25">
      <c r="A8" s="24" t="s">
        <v>62</v>
      </c>
      <c r="B8" s="16"/>
      <c r="C8" s="16"/>
      <c r="D8" s="16"/>
      <c r="E8" s="16"/>
      <c r="G8" s="28" t="s">
        <v>10</v>
      </c>
      <c r="H8" s="25">
        <f>IFERROR(VLOOKUP(G8,Słownik!$A$3:$B$7,2),"")</f>
        <v>2</v>
      </c>
      <c r="I8" s="22" t="str">
        <f t="shared" ref="I8" si="1">IFERROR(FLOOR(AVERAGE(B8:E8),1),"")</f>
        <v/>
      </c>
      <c r="K8" s="22" t="str">
        <f t="shared" si="0"/>
        <v/>
      </c>
    </row>
  </sheetData>
  <mergeCells count="5">
    <mergeCell ref="A1:E1"/>
    <mergeCell ref="A2:E2"/>
    <mergeCell ref="I1:K1"/>
    <mergeCell ref="I2:K2"/>
    <mergeCell ref="I3:K3"/>
  </mergeCells>
  <conditionalFormatting sqref="K6:K8">
    <cfRule type="cellIs" dxfId="1" priority="1" operator="equal">
      <formula>"Nie spełnia"</formula>
    </cfRule>
  </conditionalFormatting>
  <conditionalFormatting sqref="I6:I8">
    <cfRule type="expression" dxfId="0" priority="2">
      <formula>I6&lt;G6</formula>
    </cfRule>
  </conditionalFormatting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Słownik!$A$3:$A$7</xm:f>
          </x14:formula1>
          <xm:sqref>G6:G8</xm:sqref>
        </x14:dataValidation>
        <x14:dataValidation type="list" allowBlank="1" showInputMessage="1" showErrorMessage="1">
          <x14:formula1>
            <xm:f>Słownik!$B$3:$B$7</xm:f>
          </x14:formula1>
          <xm:sqref>B6:E8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H15" sqref="H15"/>
    </sheetView>
  </sheetViews>
  <sheetFormatPr defaultRowHeight="15" x14ac:dyDescent="0.25"/>
  <cols>
    <col min="1" max="1" width="15.7109375" customWidth="1"/>
    <col min="4" max="4" width="14.42578125" customWidth="1"/>
  </cols>
  <sheetData>
    <row r="1" spans="1:7" x14ac:dyDescent="0.25">
      <c r="A1" t="s">
        <v>7</v>
      </c>
      <c r="D1" t="s">
        <v>16</v>
      </c>
      <c r="G1" t="s">
        <v>23</v>
      </c>
    </row>
    <row r="2" spans="1:7" x14ac:dyDescent="0.25">
      <c r="A2" t="s">
        <v>12</v>
      </c>
      <c r="B2" t="s">
        <v>13</v>
      </c>
    </row>
    <row r="3" spans="1:7" x14ac:dyDescent="0.25">
      <c r="A3" t="s">
        <v>8</v>
      </c>
      <c r="B3">
        <v>0</v>
      </c>
      <c r="D3" t="s">
        <v>17</v>
      </c>
      <c r="E3">
        <v>0</v>
      </c>
      <c r="G3" t="s">
        <v>24</v>
      </c>
    </row>
    <row r="4" spans="1:7" x14ac:dyDescent="0.25">
      <c r="A4" t="s">
        <v>9</v>
      </c>
      <c r="B4">
        <v>1</v>
      </c>
      <c r="D4" t="s">
        <v>18</v>
      </c>
      <c r="E4">
        <v>1</v>
      </c>
      <c r="G4" t="s">
        <v>25</v>
      </c>
    </row>
    <row r="5" spans="1:7" x14ac:dyDescent="0.25">
      <c r="A5" t="s">
        <v>10</v>
      </c>
      <c r="B5">
        <v>2</v>
      </c>
    </row>
    <row r="6" spans="1:7" x14ac:dyDescent="0.25">
      <c r="A6" t="s">
        <v>11</v>
      </c>
      <c r="B6">
        <v>3</v>
      </c>
    </row>
    <row r="7" spans="1:7" x14ac:dyDescent="0.25">
      <c r="A7" t="s">
        <v>14</v>
      </c>
      <c r="B7">
        <v>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FF6C59441584BBBCC6D5F42167CED" ma:contentTypeVersion="0" ma:contentTypeDescription="Utwórz nowy dokument." ma:contentTypeScope="" ma:versionID="a6b1adc7fa10959b3585e57741b561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B1C0B1-2B37-42FF-BAA7-8B460BE49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4519DF-AA0E-423A-96DA-58D2B80131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122929-6E74-4B54-ADF9-940DD992BA7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Instrukcja</vt:lpstr>
      <vt:lpstr>I - Dane podstawowe</vt:lpstr>
      <vt:lpstr>II - Zarządzanie</vt:lpstr>
      <vt:lpstr>III - Ryzyko</vt:lpstr>
      <vt:lpstr>IV - Linie biznesowe</vt:lpstr>
      <vt:lpstr>Słownik</vt:lpstr>
      <vt:lpstr>Poziomy2</vt:lpstr>
      <vt:lpstr>Poziomy5</vt:lpstr>
      <vt:lpstr>'II - Zarządzanie'!Tytuły_wydruku</vt:lpstr>
      <vt:lpstr>'III - Ryzyko'!Tytuły_wydruku</vt:lpstr>
      <vt:lpstr>'IV - Linie biznesowe'!Tytuły_wydruku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Piotrowska</dc:creator>
  <cp:lastModifiedBy>Krzysztof Czajka</cp:lastModifiedBy>
  <cp:lastPrinted>2020-05-20T14:18:49Z</cp:lastPrinted>
  <dcterms:created xsi:type="dcterms:W3CDTF">2019-11-13T08:57:13Z</dcterms:created>
  <dcterms:modified xsi:type="dcterms:W3CDTF">2022-02-24T10:57:52Z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0x010100513FF6C59441584BBBCC6D5F42167CED</vt:lpwstr>
  </property>
  <property fmtid="{D5CDD505-2E9C-101B-9397-08002B2CF9AE}" pid="3" name="BPSKATEGORIA">
    <vt:lpwstr>Ogolnodostepny</vt:lpwstr>
  </property>
  <property fmtid="{D5CDD505-2E9C-101B-9397-08002B2CF9AE}" pid="4" name="BPSClassifiedBy">
    <vt:lpwstr>BANK\Magdalena.Piotrowska;Magdalena Piotrowska</vt:lpwstr>
  </property>
  <property fmtid="{D5CDD505-2E9C-101B-9397-08002B2CF9AE}" pid="5" name="BPSClassificationDate">
    <vt:lpwstr>2022-01-28T13:40:41.1210493+01:00</vt:lpwstr>
  </property>
  <property fmtid="{D5CDD505-2E9C-101B-9397-08002B2CF9AE}" pid="6" name="BPSClassifiedBySID">
    <vt:lpwstr>BANK\S-1-5-21-2235066060-4034229115-1914166231-66505</vt:lpwstr>
  </property>
  <property fmtid="{D5CDD505-2E9C-101B-9397-08002B2CF9AE}" pid="7" name="BPSGRNItemId">
    <vt:lpwstr>GRN-016f445e-6392-4057-bd87-62064e787177</vt:lpwstr>
  </property>
  <property fmtid="{D5CDD505-2E9C-101B-9397-08002B2CF9AE}" pid="8" name="BPSHash">
    <vt:lpwstr>91b641jiXwHR2Kv1vGzyXAJ8PzsVBzWxI1XDqrq9Md8=</vt:lpwstr>
  </property>
  <property fmtid="{D5CDD505-2E9C-101B-9397-08002B2CF9AE}" pid="9" name="BPSRefresh">
    <vt:lpwstr>False</vt:lpwstr>
  </property>
</Properties>
</file>